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E39" i="1"/>
  <c r="F39" s="1"/>
  <c r="B40"/>
  <c r="C40"/>
  <c r="D40"/>
  <c r="E40"/>
  <c r="F40" s="1"/>
  <c r="D35"/>
  <c r="C35"/>
  <c r="B35"/>
  <c r="E34"/>
  <c r="E35" s="1"/>
  <c r="F35" s="1"/>
  <c r="D30"/>
  <c r="C30"/>
  <c r="B30"/>
  <c r="E29"/>
  <c r="E30" s="1"/>
  <c r="F30" s="1"/>
  <c r="D25"/>
  <c r="C25"/>
  <c r="B25"/>
  <c r="E24"/>
  <c r="E25" s="1"/>
  <c r="F25" s="1"/>
  <c r="D20"/>
  <c r="C20"/>
  <c r="B20"/>
  <c r="E19"/>
  <c r="E20" s="1"/>
  <c r="F20" s="1"/>
  <c r="D15"/>
  <c r="C15"/>
  <c r="B15"/>
  <c r="E14"/>
  <c r="E15" s="1"/>
  <c r="F15" s="1"/>
  <c r="D10"/>
  <c r="D41" s="1"/>
  <c r="C10"/>
  <c r="C41" s="1"/>
  <c r="B10"/>
  <c r="B41" s="1"/>
  <c r="E9"/>
  <c r="E10" s="1"/>
  <c r="F10" s="1"/>
  <c r="F41" s="1"/>
  <c r="E41" l="1"/>
  <c r="F29"/>
  <c r="F24"/>
  <c r="F34"/>
  <c r="F19"/>
  <c r="F14"/>
  <c r="F9"/>
</calcChain>
</file>

<file path=xl/sharedStrings.xml><?xml version="1.0" encoding="utf-8"?>
<sst xmlns="http://schemas.openxmlformats.org/spreadsheetml/2006/main" count="119" uniqueCount="63">
  <si>
    <t xml:space="preserve">Способ размещения заказа </t>
  </si>
  <si>
    <t>Категории</t>
  </si>
  <si>
    <t>Цены/поставщики</t>
  </si>
  <si>
    <t>Средняя цена</t>
  </si>
  <si>
    <t>Начальная цена</t>
  </si>
  <si>
    <t>Наименование</t>
  </si>
  <si>
    <t>Х</t>
  </si>
  <si>
    <t>Характеристика</t>
  </si>
  <si>
    <t>Цена за единицу</t>
  </si>
  <si>
    <t>Итого</t>
  </si>
  <si>
    <t>ИТОГО</t>
  </si>
  <si>
    <t>Номер п/п</t>
  </si>
  <si>
    <t>Наименование  источника</t>
  </si>
  <si>
    <t>Дата, номер коммерческого предложения</t>
  </si>
  <si>
    <t>Адрес</t>
  </si>
  <si>
    <t>Телефон</t>
  </si>
  <si>
    <t>Обоснованием для расчета начальной (максимальной) цены была использована информация коммерческих предложений фирм потенциальных участников размещения заказа. Начальная (максимальная) цена получена путем сложения предложенных цен и нахождения средней цены гражданско-правового договора.</t>
  </si>
  <si>
    <t>Срок действия цен до 31.12.2013 года</t>
  </si>
  <si>
    <t xml:space="preserve"> </t>
  </si>
  <si>
    <t xml:space="preserve"> Главный врач     ________________ В.В.Быков</t>
  </si>
  <si>
    <t>Начальник ОМТС    _________________ Р.Ш.Смаилов</t>
  </si>
  <si>
    <t>Исполнитель: экономист отдела материально-технического снабжения</t>
  </si>
  <si>
    <t>Шакирова Гузель Альфировна</t>
  </si>
  <si>
    <t>тел/факс. 8(34675) 6-79-98</t>
  </si>
  <si>
    <t>e-mail: mtsucgb@mail.ru</t>
  </si>
  <si>
    <t>В цену товара включены расходы: на доставку товара до склада Заказчика, страхование, уплату таможенных пошлин, налогов, сборов и других обязательных платежей, включая НДС.  В случае поставки товара зарубежного производства, товар должен быть растаможенным.</t>
  </si>
  <si>
    <t xml:space="preserve">  </t>
  </si>
  <si>
    <t>Количество,шт</t>
  </si>
  <si>
    <t>Количество, шт</t>
  </si>
  <si>
    <t>Часть VI. Обоснование расчета начальной (максимальной) цены гражданско-правового договора на поставку оборудования за счет средств приносящей доход деятельности, фонда социального страхования и бюджета города Югорска ( субсидий на выполнение муниципального задания) на 2013 года для  МБЛПУ «ЦГБ г. Югорска»</t>
  </si>
  <si>
    <t>Открытый аукцион в электронной форме</t>
  </si>
  <si>
    <t>Начальная (максимальная) цена: 1 252 400 ( Один миллион двести пятьдесят две тысячи четыреста) рублей 00 копеек.</t>
  </si>
  <si>
    <t>Дата составления сводной таблицы 15 мая  2013 года.</t>
  </si>
  <si>
    <t xml:space="preserve">                        ФСС 0901 - 151 877,34 коп.</t>
  </si>
  <si>
    <t>По разделам:  ПДД 0902 - 633 041,33 коп.</t>
  </si>
  <si>
    <t xml:space="preserve">                        ФСС 0902 - 340 000,00 коп.</t>
  </si>
  <si>
    <t>ООО"Квазар"</t>
  </si>
  <si>
    <t>Вх.№903 от 15.05.2013г.</t>
  </si>
  <si>
    <t>620086,г.Екатеринбург,ул.Радищева,60А,оф.204</t>
  </si>
  <si>
    <t>8(343)23-57-999</t>
  </si>
  <si>
    <t>ООО"Медирон"</t>
  </si>
  <si>
    <t>Вх.№904 от 15.05.2013г.</t>
  </si>
  <si>
    <t>620039,г.Екатеринбург,ул.XXIi Партсъезда 15</t>
  </si>
  <si>
    <t>8(343)330-77-10</t>
  </si>
  <si>
    <t>ООО"Уральская Ватная Компания"</t>
  </si>
  <si>
    <t>Вх.№905 от 15.05.2013г.</t>
  </si>
  <si>
    <t>624001,Сысертский р-н,г.Арамиль,25 км,Челябинского тракта</t>
  </si>
  <si>
    <t>8(343)297-19-09</t>
  </si>
  <si>
    <t xml:space="preserve">                         Б-т 0901 - 127 481,33 коп.( остатки 2012г.)</t>
  </si>
  <si>
    <t xml:space="preserve">Микропроцессорное управление Наличие.Размер камеры (ВхГхШ)  350х390x400 мм.Габариты (ВхГхШ)  680х640x620 мм.Объём камеры  55 литров
Материал камеры:  нержавеющая сталь AISI 304.Вес:   55 кг.Диапазон температур:  от 100С выше температуры окружающей среды до 2500С.Макс. отклонения температуры согласно DIN 12880. в пространстве - 6 оС.во времени - 4 оС.Максимальное отклонение действительной температуры  от заданной до 180 оС  - -1/+5 оС.Время разогрева до температуры 250 оС при закрытом клапане и напряжении 230В    49 минут.Тепло, излучаемое в окружающую среду при 250 оС   590 Вт.Кратность воздухообмена при 150 оС    45 в час.Макс. потребляемая мощность   1,3 кВт.Питающее напряжение: 230 В, 50 Гц, ток 5,6 А.Принудительная циркуляция воздуха в камере Наличие.Три предварительно установленные программы стерилизации (возможность пользовательской модификации полномочным лицом) Наличие.Блокирование установленных программ Наличие.Функция включения программы с задержкой Наличие.Время подогрева - регулируемое время выравнивания температуры партии загрузки Наличие.Звуковая и визуальная сигнализация Наличие.Цифровой защитный термостат Наличие
Ручное управление впускной и выпускной заслонками Наличие.Интерфейс RS 232 для присоединения принтера или персонального компьютера Наличие.тандартная комплектация:   2-х сетчатых полок
</t>
  </si>
  <si>
    <t xml:space="preserve">Вакуум- насос Мембранный, не требующий обслуживания.Управление вакуумом Простое управление частичным вакуумом посредством регулирующего клапана.Отсасывание 1.Мощность отсасывания  46 л/мин.   2. Максимальный вакуум  -93 кПа (700 мм рт. ст.) 3. Непрерывный режим работы вакуум - насоса.Фильтрация  Микробиологический гидрофобный фильтр должен обеспечивать фильтрацию 99,9% частиц больших, чем 0,027 микрометра.  Фильтр должен предотвращать проникновение жидкости  в вакуумный насос. Фильтр должен обеспечивать надежную защиту аппарата, персонала и пациента от инфекции.Фильтр должен задерживать вирусы гепатита А, В и С.Вакуумметр Контрольный вакуумметер должен обеспечивать точность измерения ± 2.5%.Высокий уровень защиты пациента и персонала 1. Тип защиты перед поражением эл. током: аппарат I класса. 2. Степень защиты перед поражением эл. током: тип Б. 3. Степень защиты от негативного воздействия  воды: ИП 20. 4. Предохранители: 2 предохранителя ø 5 x 20 Т - 1 А .Сосуды для секретов  1 x 2,0 л сосуд из автоклавируемого поликарбоната или полисулфона с предохранительным клапаном против перелива жидкости .Отсасывающий шланг  Силиконовый -ø8x3 мм-1,5м.Габариты  540 x 235 x 430 мм.Электрическое питание Напряжение: 230В ± 10% / 50 Гц.Входная мощность: 110 ВА + 15% .Длинна шнура электропитания  3 метров.Масса прибора   11 кг.Комплектация 1. емкость из автоклавного поликарбоната –  2,0 л.2. силиконовый шланг  Ø           8х3,0 мм 3. микробиологический фильтр.4. вакуумметер.5.сетевой выключатель.6.регулирующий клапан.7.коннектор для подсоединения ножного педаля.8.сетевая штепсельная розетка.9. сетевой шнур.10.запасная емкость.11. коннектор шланга для подсоединения вакуумного насоса
</t>
  </si>
  <si>
    <t xml:space="preserve">Максимальный вакуум в банке- сборнике, кПа  -85.Свободный расход воздуха в постоянном (интермиттирующем) режиме, л/мин  16(40).Общий объем аспирационных поликарбонатных банок,  л  5(2х2,5).Уровень звукового давления, дБ       55.Время непрерывной работы, час  8.Питание от сети переменного тока, В,Гц  220,50.Потребляемая мощность, ВА  130
Вес со стойкой, кг  12.Габаритные размеры со стойкой, мм (ДхВхГ)  640х1100х640.Плавное ручное изменение давления со стабилизацией быстроты откачки Наличие.Диаметр отсасывающего шланга   12х8 мм.Комплектуется интермиттирующей (рывковой) педалью Наличие.Оснащен сменным бактериальным фильтром Наличие .Встроенный индикатор вакуума- стрелочный вакуумметр Налиичие
Поплаковая защита от переполнения банки- сборника отсасываемой жидкостью  Наличие
Размер навесных полок, мм.Расстояние между полками, мм.   270х200 
 275 
</t>
  </si>
  <si>
    <t xml:space="preserve">Высота кресла при горизонтальном положении секций: - в нижнем положении  690 мм,- в верхнем положении  990 мм,Ход подъемника кресла  300 мм
Длина панели кресла в разложенном положении  1370 мм.Минимальная высота сидения пациента с наклоном вперед  630 мм.Угол наклона спинки от 0º  до +50°
Продольный наклон ложа от  +19º   до  -5º.Кресло должно быть снабжено колесными опорами для перемещения его в пределах помещения Наличие. 2-х колесных опор,Масса кресла  140 кг.Грузоподъемность кресла  140 кг.Гинекологическая емкость-чаша Наличие.Съемные упорные ручки пациента Наличие.Привод подъема-опускания кресла электро-механический.Привод изменения наклона сидения электро-механический.Привод изменения наклона спинки электро-механический.Напряжение питания электроприводов  24 В.Напряжение питания кресла  220В, 50 Гц.Максимальная потребляемая  мощность     200 Вт
Комплектация:Педальный блок управления 1 шт.Гинекологическая емкость-чаша 1 шт
Ногодержатель с радиальным зажимом 2 шт.Подголовник мягкий 1 шт.Упорные ручки пациента 2 шт.Подставка-ступенька.Габаритные размеры:длина, ширина ,  ширина опорной поверхности  ,высота.  Масса, .Допустимая нагрузка,   1 шт.
 600 мм, 350 мм, 300 мм, 250 мм, 8 кг
  100 кг,Ножная секция,Размеры опорной поверхности, ширина,длина 1 шт,
 620 мм, 460 мм
</t>
  </si>
  <si>
    <t xml:space="preserve">Объем камеры  80 л.Габаритные размеры (ШхГхВ)  816х530х595 мм
Внутренние размеры (ШхГхВ)  582х395х410 мм.Мощность  1,8 кВт
Масса  34 кг.Время достижения установившегося режима при температуре +180С  2 ч.Дискретность задаваемой температуры 1С.Возможное число программируемых режимов  10.Допустимое предельное отклонение температуры в контрольных точках объема рабочей камеры относительно заданной ±6 С.Задаваемые температурные режимы от +50С  до +200C.Аварийное отключение от сети при перегреве в камере от 205С до 235 С.Количество полок  2 шт.Количество дверей 1
Время непрерывной работы  16 ч.Питание  220В/50 ГЦ
</t>
  </si>
  <si>
    <t xml:space="preserve">Объем камеры  160 л.Габаритные размеры (ШхГхВ)  796х796х870  мм
Внутренние размеры (ШхГхВ)  565х500х590  мм.Мощность  2,7 кВт
Масса  85 кг.Время достижения установившегося режима при температуре +180С  55 мин.Задаваемое время выдержки от 1 до 999 мин.Время охлаждения медицинских изделий до температуры +75 град  120 мин.Предельное отклонение температуры в загруженное стерилизационной камере от номинального значения ±3 С
Задаваемые температурные режимы от +60С  до +200C.Аварийное отключение от сети при перегреве в камере от 205С до 235 С.Автоматическая остановка процесса стерилизации при отклонении температуры от заданной ±3 С.Время непрерывной работы  16 ч.Питание  220В/50 ГЦ
</t>
  </si>
  <si>
    <t xml:space="preserve">Электропроводность получаемой воды  5х10-4 См/м.Производительность, л/час   25 л/час.Расход воды на охлаждение 350 дм3/час.Напряжение  380 В
Мощность 15( + 10 ) кВт.Исполнение  настенное
</t>
  </si>
  <si>
    <t>Горячевоздушный стерилизатор Stericell 55</t>
  </si>
  <si>
    <t xml:space="preserve"> Отсасывающее устройство с безмасляным вакуумным насосом Элема АМ-2( ОХИП-1-01)</t>
  </si>
  <si>
    <t xml:space="preserve"> Отсасыватель хирургический на мобильной стойке с модулем навесных  полок Mevaks 46</t>
  </si>
  <si>
    <t>Кресло гинекологическое (электроприводное) КГМ-3П</t>
  </si>
  <si>
    <t xml:space="preserve"> Шкаф сушильный ШСВЛ-80</t>
  </si>
  <si>
    <t>Стерилизатор воздушный автоматический  ГП-160</t>
  </si>
  <si>
    <t>Аквадистиллятор  ДЭ-25</t>
  </si>
</sst>
</file>

<file path=xl/styles.xml><?xml version="1.0" encoding="utf-8"?>
<styleSheet xmlns="http://schemas.openxmlformats.org/spreadsheetml/2006/main">
  <numFmts count="2">
    <numFmt numFmtId="44" formatCode="_-* #,##0.00&quot;р.&quot;_-;\-* #,##0.00&quot;р.&quot;_-;_-* &quot;-&quot;??&quot;р.&quot;_-;_-@_-"/>
    <numFmt numFmtId="164" formatCode="#,##0.00_р_."/>
  </numFmts>
  <fonts count="7">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1"/>
      <color indexed="8"/>
      <name val="Times New Roman"/>
      <family val="1"/>
      <charset val="204"/>
    </font>
    <font>
      <b/>
      <sz val="11"/>
      <color theme="1"/>
      <name val="Times New Roman"/>
      <family val="1"/>
      <charset val="204"/>
    </font>
    <font>
      <sz val="11"/>
      <color rgb="FF000000"/>
      <name val="Times New Roman"/>
      <family val="1"/>
      <charset val="204"/>
    </font>
    <font>
      <b/>
      <i/>
      <sz val="11"/>
      <color theme="1"/>
      <name val="Times New Roman"/>
      <family val="1"/>
      <charset val="204"/>
    </font>
  </fonts>
  <fills count="2">
    <fill>
      <patternFill patternType="none"/>
    </fill>
    <fill>
      <patternFill patternType="gray125"/>
    </fill>
  </fills>
  <borders count="24">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55">
    <xf numFmtId="0" fontId="0" fillId="0" borderId="0" xfId="0"/>
    <xf numFmtId="0" fontId="2" fillId="0" borderId="0" xfId="0" applyFont="1"/>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vertical="center" wrapText="1"/>
    </xf>
    <xf numFmtId="0" fontId="2" fillId="0" borderId="13"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vertical="center" wrapText="1"/>
    </xf>
    <xf numFmtId="0" fontId="2" fillId="0" borderId="9"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1" xfId="0" applyFont="1" applyBorder="1" applyAlignment="1">
      <alignment horizontal="center"/>
    </xf>
    <xf numFmtId="0" fontId="2" fillId="0" borderId="20" xfId="0" applyFont="1" applyBorder="1" applyAlignment="1">
      <alignment horizontal="center" vertical="center" wrapText="1"/>
    </xf>
    <xf numFmtId="164" fontId="2" fillId="0" borderId="9" xfId="0" applyNumberFormat="1" applyFont="1" applyBorder="1" applyAlignment="1">
      <alignment horizontal="center"/>
    </xf>
    <xf numFmtId="164" fontId="2" fillId="0" borderId="20" xfId="0" applyNumberFormat="1" applyFont="1" applyBorder="1" applyAlignment="1">
      <alignment horizontal="center"/>
    </xf>
    <xf numFmtId="164" fontId="2" fillId="0" borderId="21" xfId="0" applyNumberFormat="1" applyFont="1" applyBorder="1" applyAlignment="1">
      <alignment horizontal="center"/>
    </xf>
    <xf numFmtId="0" fontId="3" fillId="0" borderId="20" xfId="0" applyFont="1" applyBorder="1" applyAlignment="1">
      <alignment horizontal="center" vertical="center" wrapText="1"/>
    </xf>
    <xf numFmtId="0" fontId="0" fillId="0" borderId="0" xfId="0" applyFont="1"/>
    <xf numFmtId="0" fontId="2" fillId="0" borderId="22" xfId="0" applyFont="1" applyBorder="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0" xfId="0" applyFont="1" applyBorder="1"/>
    <xf numFmtId="0" fontId="2" fillId="0" borderId="0" xfId="0" applyFont="1" applyAlignment="1">
      <alignment vertical="top"/>
    </xf>
    <xf numFmtId="0" fontId="2" fillId="0" borderId="0" xfId="0" applyFont="1" applyAlignment="1">
      <alignment vertical="center"/>
    </xf>
    <xf numFmtId="2" fontId="5" fillId="0" borderId="0" xfId="0" applyNumberFormat="1" applyFont="1" applyAlignment="1">
      <alignment horizontal="center" vertical="center"/>
    </xf>
    <xf numFmtId="0" fontId="4" fillId="0" borderId="0" xfId="0" applyFont="1" applyAlignment="1"/>
    <xf numFmtId="0" fontId="2" fillId="0" borderId="16"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2" xfId="0" applyFont="1" applyBorder="1" applyAlignment="1">
      <alignment horizontal="center" vertical="center" wrapText="1"/>
    </xf>
    <xf numFmtId="0" fontId="4" fillId="0" borderId="0" xfId="0" applyFont="1" applyAlignment="1">
      <alignment vertical="center"/>
    </xf>
    <xf numFmtId="0" fontId="2" fillId="0" borderId="0" xfId="0" applyFont="1" applyAlignment="1">
      <alignment horizontal="center" vertical="center" wrapText="1"/>
    </xf>
    <xf numFmtId="0" fontId="0" fillId="0" borderId="0" xfId="0" applyAlignment="1">
      <alignment horizontal="left" wrapText="1"/>
    </xf>
    <xf numFmtId="0" fontId="6" fillId="0" borderId="1" xfId="0" applyFont="1" applyBorder="1" applyAlignment="1">
      <alignment horizontal="center"/>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0" xfId="0" applyFont="1" applyBorder="1" applyAlignment="1">
      <alignment horizontal="center" wrapText="1"/>
    </xf>
    <xf numFmtId="0" fontId="2" fillId="0" borderId="11" xfId="0" applyFont="1" applyBorder="1" applyAlignment="1">
      <alignment horizontal="center" wrapText="1"/>
    </xf>
    <xf numFmtId="0" fontId="2" fillId="0" borderId="12" xfId="0" applyFont="1" applyBorder="1" applyAlignment="1">
      <alignment horizont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NumberFormat="1" applyFont="1" applyAlignment="1">
      <alignment horizontal="left" vertical="center" wrapText="1"/>
    </xf>
    <xf numFmtId="0" fontId="2" fillId="0" borderId="23"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lignment horizontal="left"/>
    </xf>
    <xf numFmtId="44" fontId="2" fillId="0" borderId="22" xfId="1" applyFont="1" applyBorder="1" applyAlignment="1">
      <alignment horizontal="center" vertical="center" wrapText="1"/>
    </xf>
    <xf numFmtId="0" fontId="2" fillId="0" borderId="22" xfId="0" applyFont="1" applyBorder="1" applyAlignment="1">
      <alignment horizontal="center" vertical="center"/>
    </xf>
    <xf numFmtId="0" fontId="2" fillId="0" borderId="0" xfId="0" applyFont="1" applyAlignment="1">
      <alignment horizontal="left" wrapText="1"/>
    </xf>
  </cellXfs>
  <cellStyles count="2">
    <cellStyle name="Денежный" xfId="1" builtinId="4"/>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F71"/>
  <sheetViews>
    <sheetView tabSelected="1" topLeftCell="A29" workbookViewId="0">
      <selection activeCell="G40" sqref="G40"/>
    </sheetView>
  </sheetViews>
  <sheetFormatPr defaultRowHeight="15"/>
  <cols>
    <col min="1" max="1" width="17.28515625" customWidth="1"/>
    <col min="2" max="2" width="27.85546875" customWidth="1"/>
    <col min="3" max="3" width="28.5703125" customWidth="1"/>
    <col min="4" max="4" width="28.7109375" customWidth="1"/>
    <col min="5" max="5" width="13.85546875" customWidth="1"/>
    <col min="6" max="6" width="14.42578125" customWidth="1"/>
    <col min="8" max="8" width="11.42578125" bestFit="1" customWidth="1"/>
  </cols>
  <sheetData>
    <row r="1" spans="1:6" ht="50.25" customHeight="1">
      <c r="A1" s="32" t="s">
        <v>29</v>
      </c>
      <c r="B1" s="32"/>
      <c r="C1" s="32"/>
      <c r="D1" s="32"/>
      <c r="E1" s="32"/>
      <c r="F1" s="32"/>
    </row>
    <row r="2" spans="1:6" ht="7.5" customHeight="1">
      <c r="A2" s="33"/>
      <c r="B2" s="33"/>
      <c r="C2" s="33"/>
      <c r="D2" s="33"/>
      <c r="E2" s="33"/>
      <c r="F2" s="33"/>
    </row>
    <row r="3" spans="1:6" ht="15.75" thickBot="1">
      <c r="A3" s="1"/>
      <c r="B3" s="1"/>
      <c r="C3" s="1" t="s">
        <v>0</v>
      </c>
      <c r="D3" s="34" t="s">
        <v>30</v>
      </c>
      <c r="E3" s="34"/>
      <c r="F3" s="34"/>
    </row>
    <row r="4" spans="1:6" ht="15.75" thickBot="1">
      <c r="A4" s="35" t="s">
        <v>1</v>
      </c>
      <c r="B4" s="37" t="s">
        <v>2</v>
      </c>
      <c r="C4" s="38"/>
      <c r="D4" s="38"/>
      <c r="E4" s="35" t="s">
        <v>3</v>
      </c>
      <c r="F4" s="35" t="s">
        <v>4</v>
      </c>
    </row>
    <row r="5" spans="1:6" ht="15.75" thickBot="1">
      <c r="A5" s="36"/>
      <c r="B5" s="2">
        <v>1</v>
      </c>
      <c r="C5" s="3">
        <v>2</v>
      </c>
      <c r="D5" s="4">
        <v>3</v>
      </c>
      <c r="E5" s="36"/>
      <c r="F5" s="36"/>
    </row>
    <row r="6" spans="1:6" ht="20.25" customHeight="1">
      <c r="A6" s="5" t="s">
        <v>5</v>
      </c>
      <c r="B6" s="39" t="s">
        <v>56</v>
      </c>
      <c r="C6" s="40"/>
      <c r="D6" s="41"/>
      <c r="E6" s="6" t="s">
        <v>6</v>
      </c>
      <c r="F6" s="7" t="s">
        <v>6</v>
      </c>
    </row>
    <row r="7" spans="1:6" ht="240.75" customHeight="1">
      <c r="A7" s="8" t="s">
        <v>7</v>
      </c>
      <c r="B7" s="42" t="s">
        <v>49</v>
      </c>
      <c r="C7" s="43"/>
      <c r="D7" s="44"/>
      <c r="E7" s="9"/>
      <c r="F7" s="10"/>
    </row>
    <row r="8" spans="1:6" ht="15.75" customHeight="1">
      <c r="A8" s="29" t="s">
        <v>27</v>
      </c>
      <c r="B8" s="42">
        <v>1</v>
      </c>
      <c r="C8" s="43"/>
      <c r="D8" s="44"/>
      <c r="E8" s="11" t="s">
        <v>6</v>
      </c>
      <c r="F8" s="12" t="s">
        <v>6</v>
      </c>
    </row>
    <row r="9" spans="1:6">
      <c r="A9" s="13" t="s">
        <v>8</v>
      </c>
      <c r="B9" s="25">
        <v>99634</v>
      </c>
      <c r="C9" s="14">
        <v>99634</v>
      </c>
      <c r="D9" s="14">
        <v>99000</v>
      </c>
      <c r="E9" s="15">
        <f>(B9+C9+D9)/3</f>
        <v>99422.666666666672</v>
      </c>
      <c r="F9" s="16">
        <f>E9</f>
        <v>99422.666666666672</v>
      </c>
    </row>
    <row r="10" spans="1:6" ht="15.75" thickBot="1">
      <c r="A10" s="13" t="s">
        <v>9</v>
      </c>
      <c r="B10" s="15">
        <f>B8*B9</f>
        <v>99634</v>
      </c>
      <c r="C10" s="15">
        <f>B8*C9</f>
        <v>99634</v>
      </c>
      <c r="D10" s="15">
        <f>D9*B8</f>
        <v>99000</v>
      </c>
      <c r="E10" s="15">
        <f>E9*B8</f>
        <v>99422.666666666672</v>
      </c>
      <c r="F10" s="16">
        <f>E10</f>
        <v>99422.666666666672</v>
      </c>
    </row>
    <row r="11" spans="1:6" ht="20.25" customHeight="1">
      <c r="A11" s="5" t="s">
        <v>5</v>
      </c>
      <c r="B11" s="45" t="s">
        <v>57</v>
      </c>
      <c r="C11" s="46"/>
      <c r="D11" s="47"/>
      <c r="E11" s="6" t="s">
        <v>6</v>
      </c>
      <c r="F11" s="7" t="s">
        <v>6</v>
      </c>
    </row>
    <row r="12" spans="1:6" ht="335.25" customHeight="1">
      <c r="A12" s="8" t="s">
        <v>7</v>
      </c>
      <c r="B12" s="42" t="s">
        <v>50</v>
      </c>
      <c r="C12" s="43"/>
      <c r="D12" s="44"/>
      <c r="E12" s="9"/>
      <c r="F12" s="10"/>
    </row>
    <row r="13" spans="1:6">
      <c r="A13" s="28" t="s">
        <v>28</v>
      </c>
      <c r="B13" s="42">
        <v>1</v>
      </c>
      <c r="C13" s="43"/>
      <c r="D13" s="44"/>
      <c r="E13" s="11" t="s">
        <v>6</v>
      </c>
      <c r="F13" s="12" t="s">
        <v>6</v>
      </c>
    </row>
    <row r="14" spans="1:6">
      <c r="A14" s="13" t="s">
        <v>8</v>
      </c>
      <c r="B14" s="14">
        <v>69350</v>
      </c>
      <c r="C14" s="14">
        <v>69350</v>
      </c>
      <c r="D14" s="14">
        <v>69000</v>
      </c>
      <c r="E14" s="15">
        <f>(B14+C14+D14)/3</f>
        <v>69233.333333333328</v>
      </c>
      <c r="F14" s="16">
        <f>E14</f>
        <v>69233.333333333328</v>
      </c>
    </row>
    <row r="15" spans="1:6" ht="15.75" thickBot="1">
      <c r="A15" s="13" t="s">
        <v>9</v>
      </c>
      <c r="B15" s="15">
        <f>B13*B14</f>
        <v>69350</v>
      </c>
      <c r="C15" s="15">
        <f>B13*C14</f>
        <v>69350</v>
      </c>
      <c r="D15" s="15">
        <f>D14*B13</f>
        <v>69000</v>
      </c>
      <c r="E15" s="15">
        <f>E14*B13</f>
        <v>69233.333333333328</v>
      </c>
      <c r="F15" s="16">
        <f>E15</f>
        <v>69233.333333333328</v>
      </c>
    </row>
    <row r="16" spans="1:6" ht="17.25" customHeight="1">
      <c r="A16" s="5" t="s">
        <v>5</v>
      </c>
      <c r="B16" s="45" t="s">
        <v>58</v>
      </c>
      <c r="C16" s="46"/>
      <c r="D16" s="47"/>
      <c r="E16" s="6" t="s">
        <v>6</v>
      </c>
      <c r="F16" s="7" t="s">
        <v>6</v>
      </c>
    </row>
    <row r="17" spans="1:6" ht="198" customHeight="1">
      <c r="A17" s="8" t="s">
        <v>7</v>
      </c>
      <c r="B17" s="42" t="s">
        <v>51</v>
      </c>
      <c r="C17" s="43"/>
      <c r="D17" s="44"/>
      <c r="E17" s="9"/>
      <c r="F17" s="10"/>
    </row>
    <row r="18" spans="1:6">
      <c r="A18" s="28" t="s">
        <v>27</v>
      </c>
      <c r="B18" s="42">
        <v>1</v>
      </c>
      <c r="C18" s="43"/>
      <c r="D18" s="44"/>
      <c r="E18" s="11" t="s">
        <v>6</v>
      </c>
      <c r="F18" s="12" t="s">
        <v>6</v>
      </c>
    </row>
    <row r="19" spans="1:6">
      <c r="A19" s="13" t="s">
        <v>8</v>
      </c>
      <c r="B19" s="14">
        <v>171530</v>
      </c>
      <c r="C19" s="14">
        <v>171530</v>
      </c>
      <c r="D19" s="14">
        <v>171000</v>
      </c>
      <c r="E19" s="15">
        <f>(B19+C19+D19)/3</f>
        <v>171353.33333333334</v>
      </c>
      <c r="F19" s="16">
        <f>E19</f>
        <v>171353.33333333334</v>
      </c>
    </row>
    <row r="20" spans="1:6" ht="15.75" thickBot="1">
      <c r="A20" s="13" t="s">
        <v>9</v>
      </c>
      <c r="B20" s="15">
        <f>B18*B19</f>
        <v>171530</v>
      </c>
      <c r="C20" s="15">
        <f>B18*C19</f>
        <v>171530</v>
      </c>
      <c r="D20" s="15">
        <f>D19*B18</f>
        <v>171000</v>
      </c>
      <c r="E20" s="15">
        <f>E19*B18</f>
        <v>171353.33333333334</v>
      </c>
      <c r="F20" s="16">
        <f>E20</f>
        <v>171353.33333333334</v>
      </c>
    </row>
    <row r="21" spans="1:6">
      <c r="A21" s="5" t="s">
        <v>5</v>
      </c>
      <c r="B21" s="39" t="s">
        <v>59</v>
      </c>
      <c r="C21" s="40"/>
      <c r="D21" s="41"/>
      <c r="E21" s="6" t="s">
        <v>6</v>
      </c>
      <c r="F21" s="7" t="s">
        <v>6</v>
      </c>
    </row>
    <row r="22" spans="1:6" ht="285" customHeight="1">
      <c r="A22" s="8" t="s">
        <v>7</v>
      </c>
      <c r="B22" s="42" t="s">
        <v>52</v>
      </c>
      <c r="C22" s="43"/>
      <c r="D22" s="44"/>
      <c r="E22" s="9"/>
      <c r="F22" s="10"/>
    </row>
    <row r="23" spans="1:6">
      <c r="A23" s="27" t="s">
        <v>27</v>
      </c>
      <c r="B23" s="42">
        <v>2</v>
      </c>
      <c r="C23" s="43"/>
      <c r="D23" s="44"/>
      <c r="E23" s="11" t="s">
        <v>6</v>
      </c>
      <c r="F23" s="12" t="s">
        <v>6</v>
      </c>
    </row>
    <row r="24" spans="1:6" ht="17.25" customHeight="1">
      <c r="A24" s="13" t="s">
        <v>8</v>
      </c>
      <c r="B24" s="25">
        <v>340000</v>
      </c>
      <c r="C24" s="14">
        <v>340000</v>
      </c>
      <c r="D24" s="14">
        <v>340000</v>
      </c>
      <c r="E24" s="15">
        <f>(B24+C24+D24)/3</f>
        <v>340000</v>
      </c>
      <c r="F24" s="16">
        <f>E24</f>
        <v>340000</v>
      </c>
    </row>
    <row r="25" spans="1:6" ht="15.75" thickBot="1">
      <c r="A25" s="13" t="s">
        <v>9</v>
      </c>
      <c r="B25" s="15">
        <f>B23*B24</f>
        <v>680000</v>
      </c>
      <c r="C25" s="15">
        <f>B23*C24</f>
        <v>680000</v>
      </c>
      <c r="D25" s="15">
        <f>D24*B23</f>
        <v>680000</v>
      </c>
      <c r="E25" s="15">
        <f>E24*B23</f>
        <v>680000</v>
      </c>
      <c r="F25" s="16">
        <f>E25</f>
        <v>680000</v>
      </c>
    </row>
    <row r="26" spans="1:6" ht="18" customHeight="1">
      <c r="A26" s="5" t="s">
        <v>5</v>
      </c>
      <c r="B26" s="39" t="s">
        <v>60</v>
      </c>
      <c r="C26" s="40"/>
      <c r="D26" s="41"/>
      <c r="E26" s="6" t="s">
        <v>6</v>
      </c>
      <c r="F26" s="7" t="s">
        <v>6</v>
      </c>
    </row>
    <row r="27" spans="1:6" ht="137.25" customHeight="1">
      <c r="A27" s="8" t="s">
        <v>7</v>
      </c>
      <c r="B27" s="42" t="s">
        <v>53</v>
      </c>
      <c r="C27" s="43"/>
      <c r="D27" s="44"/>
      <c r="E27" s="9"/>
      <c r="F27" s="10"/>
    </row>
    <row r="28" spans="1:6">
      <c r="A28" s="29" t="s">
        <v>28</v>
      </c>
      <c r="B28" s="42">
        <v>1</v>
      </c>
      <c r="C28" s="43"/>
      <c r="D28" s="44"/>
      <c r="E28" s="11" t="s">
        <v>6</v>
      </c>
      <c r="F28" s="12" t="s">
        <v>6</v>
      </c>
    </row>
    <row r="29" spans="1:6">
      <c r="A29" s="13" t="s">
        <v>8</v>
      </c>
      <c r="B29" s="14">
        <v>56432</v>
      </c>
      <c r="C29" s="14">
        <v>56432</v>
      </c>
      <c r="D29" s="14">
        <v>57000</v>
      </c>
      <c r="E29" s="15">
        <f>(B29+C29+D29)/3</f>
        <v>56621.333333333336</v>
      </c>
      <c r="F29" s="16">
        <f>E29</f>
        <v>56621.333333333336</v>
      </c>
    </row>
    <row r="30" spans="1:6" ht="15.75" thickBot="1">
      <c r="A30" s="13" t="s">
        <v>9</v>
      </c>
      <c r="B30" s="15">
        <f>B28*B29</f>
        <v>56432</v>
      </c>
      <c r="C30" s="15">
        <f>B28*C29</f>
        <v>56432</v>
      </c>
      <c r="D30" s="15">
        <f>D29*B28</f>
        <v>57000</v>
      </c>
      <c r="E30" s="15">
        <f>E29*B28</f>
        <v>56621.333333333336</v>
      </c>
      <c r="F30" s="16">
        <f>E30</f>
        <v>56621.333333333336</v>
      </c>
    </row>
    <row r="31" spans="1:6" ht="15" customHeight="1">
      <c r="A31" s="5" t="s">
        <v>5</v>
      </c>
      <c r="B31" s="39" t="s">
        <v>61</v>
      </c>
      <c r="C31" s="40"/>
      <c r="D31" s="41"/>
      <c r="E31" s="6" t="s">
        <v>6</v>
      </c>
      <c r="F31" s="7" t="s">
        <v>6</v>
      </c>
    </row>
    <row r="32" spans="1:6" ht="147.75" customHeight="1">
      <c r="A32" s="8" t="s">
        <v>7</v>
      </c>
      <c r="B32" s="42" t="s">
        <v>54</v>
      </c>
      <c r="C32" s="43"/>
      <c r="D32" s="44"/>
      <c r="E32" s="9"/>
      <c r="F32" s="10"/>
    </row>
    <row r="33" spans="1:6" ht="15" customHeight="1">
      <c r="A33" s="29" t="s">
        <v>27</v>
      </c>
      <c r="B33" s="42">
        <v>1</v>
      </c>
      <c r="C33" s="43"/>
      <c r="D33" s="44"/>
      <c r="E33" s="11" t="s">
        <v>6</v>
      </c>
      <c r="F33" s="12" t="s">
        <v>6</v>
      </c>
    </row>
    <row r="34" spans="1:6" ht="15" customHeight="1">
      <c r="A34" s="13" t="s">
        <v>8</v>
      </c>
      <c r="B34" s="14">
        <v>70790</v>
      </c>
      <c r="C34" s="14">
        <v>70790</v>
      </c>
      <c r="D34" s="14">
        <v>71000</v>
      </c>
      <c r="E34" s="15">
        <f>(B34+C34+D34)/3</f>
        <v>70860</v>
      </c>
      <c r="F34" s="16">
        <f>E34</f>
        <v>70860</v>
      </c>
    </row>
    <row r="35" spans="1:6" ht="17.25" customHeight="1" thickBot="1">
      <c r="A35" s="13" t="s">
        <v>9</v>
      </c>
      <c r="B35" s="15">
        <f>B33*B34</f>
        <v>70790</v>
      </c>
      <c r="C35" s="15">
        <f>B33*C34</f>
        <v>70790</v>
      </c>
      <c r="D35" s="15">
        <f>D34*B33</f>
        <v>71000</v>
      </c>
      <c r="E35" s="15">
        <f>E34*B33</f>
        <v>70860</v>
      </c>
      <c r="F35" s="16">
        <f>E35</f>
        <v>70860</v>
      </c>
    </row>
    <row r="36" spans="1:6" ht="14.25" customHeight="1">
      <c r="A36" s="5" t="s">
        <v>5</v>
      </c>
      <c r="B36" s="39" t="s">
        <v>62</v>
      </c>
      <c r="C36" s="40"/>
      <c r="D36" s="41"/>
      <c r="E36" s="6" t="s">
        <v>6</v>
      </c>
      <c r="F36" s="7" t="s">
        <v>6</v>
      </c>
    </row>
    <row r="37" spans="1:6" ht="45.75" customHeight="1">
      <c r="A37" s="8" t="s">
        <v>7</v>
      </c>
      <c r="B37" s="42" t="s">
        <v>55</v>
      </c>
      <c r="C37" s="43"/>
      <c r="D37" s="44"/>
      <c r="E37" s="9"/>
      <c r="F37" s="10"/>
    </row>
    <row r="38" spans="1:6">
      <c r="A38" s="29" t="s">
        <v>27</v>
      </c>
      <c r="B38" s="42">
        <v>2</v>
      </c>
      <c r="C38" s="43"/>
      <c r="D38" s="44"/>
      <c r="E38" s="11" t="s">
        <v>6</v>
      </c>
      <c r="F38" s="12" t="s">
        <v>6</v>
      </c>
    </row>
    <row r="39" spans="1:6" ht="16.5" customHeight="1">
      <c r="A39" s="13" t="s">
        <v>8</v>
      </c>
      <c r="B39" s="14">
        <v>52182</v>
      </c>
      <c r="C39" s="14">
        <v>52182</v>
      </c>
      <c r="D39" s="14">
        <v>53000</v>
      </c>
      <c r="E39" s="15">
        <f>(B39+C39+D39)/3</f>
        <v>52454.666666666664</v>
      </c>
      <c r="F39" s="16">
        <f>E39</f>
        <v>52454.666666666664</v>
      </c>
    </row>
    <row r="40" spans="1:6" ht="16.5" customHeight="1">
      <c r="A40" s="13" t="s">
        <v>9</v>
      </c>
      <c r="B40" s="15">
        <f>B38*B39</f>
        <v>104364</v>
      </c>
      <c r="C40" s="15">
        <f>B38*C39</f>
        <v>104364</v>
      </c>
      <c r="D40" s="15">
        <f>D39*B38</f>
        <v>106000</v>
      </c>
      <c r="E40" s="15">
        <f>E39*B38</f>
        <v>104909.33333333333</v>
      </c>
      <c r="F40" s="16">
        <f>E40</f>
        <v>104909.33333333333</v>
      </c>
    </row>
    <row r="41" spans="1:6">
      <c r="A41" s="17" t="s">
        <v>10</v>
      </c>
      <c r="B41" s="15">
        <f>B10+B15+B20+B25+B30+B35+B40</f>
        <v>1252100</v>
      </c>
      <c r="C41" s="15">
        <f>C10+C15+C20+C25+C30+C35+C40</f>
        <v>1252100</v>
      </c>
      <c r="D41" s="15">
        <f>D10+D15+D20+D25+D30+D35+D40</f>
        <v>1253000</v>
      </c>
      <c r="E41" s="15">
        <f>(B41+C41+D41)/3</f>
        <v>1252400</v>
      </c>
      <c r="F41" s="15">
        <f>F10+F15+F20+F25+F30+F35+F40</f>
        <v>1252400</v>
      </c>
    </row>
    <row r="42" spans="1:6" ht="5.25" customHeight="1"/>
    <row r="43" spans="1:6" ht="18.75" customHeight="1">
      <c r="A43" s="26" t="s">
        <v>31</v>
      </c>
      <c r="B43" s="26"/>
      <c r="C43" s="26"/>
      <c r="D43" s="26"/>
      <c r="E43" s="26"/>
      <c r="F43" s="1"/>
    </row>
    <row r="44" spans="1:6" ht="19.5" customHeight="1">
      <c r="A44" s="26" t="s">
        <v>34</v>
      </c>
      <c r="B44" s="26"/>
      <c r="C44" s="26"/>
      <c r="D44" s="26"/>
      <c r="E44" s="26"/>
      <c r="F44" s="1"/>
    </row>
    <row r="45" spans="1:6" ht="15.75" customHeight="1">
      <c r="A45" s="26" t="s">
        <v>33</v>
      </c>
      <c r="B45" s="26"/>
      <c r="C45" s="26"/>
      <c r="D45" s="26"/>
      <c r="E45" s="26"/>
      <c r="F45" s="1"/>
    </row>
    <row r="46" spans="1:6" ht="15.75" customHeight="1">
      <c r="A46" s="26" t="s">
        <v>35</v>
      </c>
      <c r="B46" s="26"/>
      <c r="C46" s="26"/>
      <c r="D46" s="26"/>
      <c r="E46" s="26"/>
      <c r="F46" s="1"/>
    </row>
    <row r="47" spans="1:6" ht="15" customHeight="1">
      <c r="A47" s="31" t="s">
        <v>48</v>
      </c>
      <c r="B47" s="31"/>
      <c r="C47" s="24"/>
      <c r="D47" s="1"/>
      <c r="E47" s="1"/>
      <c r="F47" s="1"/>
    </row>
    <row r="48" spans="1:6" ht="18.75" customHeight="1">
      <c r="A48" s="48" t="s">
        <v>25</v>
      </c>
      <c r="B48" s="48"/>
      <c r="C48" s="48"/>
      <c r="D48" s="48"/>
      <c r="E48" s="48"/>
      <c r="F48" s="48"/>
    </row>
    <row r="49" spans="1:6" ht="19.5" customHeight="1">
      <c r="A49" s="48"/>
      <c r="B49" s="48"/>
      <c r="C49" s="48"/>
      <c r="D49" s="48"/>
      <c r="E49" s="48"/>
      <c r="F49" s="48"/>
    </row>
    <row r="50" spans="1:6" ht="7.5" customHeight="1" thickBot="1">
      <c r="A50" s="18"/>
      <c r="B50" s="18"/>
      <c r="C50" s="18"/>
      <c r="D50" s="18"/>
      <c r="E50" s="18"/>
      <c r="F50" s="18"/>
    </row>
    <row r="51" spans="1:6" ht="30.75" thickBot="1">
      <c r="A51" s="19" t="s">
        <v>11</v>
      </c>
      <c r="B51" s="20" t="s">
        <v>12</v>
      </c>
      <c r="C51" s="21" t="s">
        <v>13</v>
      </c>
      <c r="D51" s="37" t="s">
        <v>14</v>
      </c>
      <c r="E51" s="49"/>
      <c r="F51" s="19" t="s">
        <v>15</v>
      </c>
    </row>
    <row r="52" spans="1:6" ht="28.5" customHeight="1" thickBot="1">
      <c r="A52" s="19">
        <v>1</v>
      </c>
      <c r="B52" s="30" t="s">
        <v>36</v>
      </c>
      <c r="C52" s="30" t="s">
        <v>37</v>
      </c>
      <c r="D52" s="50" t="s">
        <v>38</v>
      </c>
      <c r="E52" s="50"/>
      <c r="F52" s="30" t="s">
        <v>39</v>
      </c>
    </row>
    <row r="53" spans="1:6" ht="33" customHeight="1" thickBot="1">
      <c r="A53" s="19">
        <v>2</v>
      </c>
      <c r="B53" s="30" t="s">
        <v>40</v>
      </c>
      <c r="C53" s="30" t="s">
        <v>41</v>
      </c>
      <c r="D53" s="50" t="s">
        <v>42</v>
      </c>
      <c r="E53" s="50"/>
      <c r="F53" s="30" t="s">
        <v>43</v>
      </c>
    </row>
    <row r="54" spans="1:6" ht="17.25" customHeight="1" thickBot="1">
      <c r="A54" s="50">
        <v>3</v>
      </c>
      <c r="B54" s="52" t="s">
        <v>44</v>
      </c>
      <c r="C54" s="52" t="s">
        <v>45</v>
      </c>
      <c r="D54" s="52" t="s">
        <v>46</v>
      </c>
      <c r="E54" s="53"/>
      <c r="F54" s="50" t="s">
        <v>47</v>
      </c>
    </row>
    <row r="55" spans="1:6" ht="14.25" customHeight="1" thickBot="1">
      <c r="A55" s="50"/>
      <c r="B55" s="52"/>
      <c r="C55" s="52"/>
      <c r="D55" s="53"/>
      <c r="E55" s="53"/>
      <c r="F55" s="50"/>
    </row>
    <row r="56" spans="1:6" ht="8.25" customHeight="1">
      <c r="A56" s="1"/>
      <c r="B56" s="1"/>
      <c r="C56" s="1"/>
      <c r="D56" s="1"/>
      <c r="E56" s="1"/>
      <c r="F56" s="1"/>
    </row>
    <row r="57" spans="1:6" ht="20.25" customHeight="1">
      <c r="A57" s="54" t="s">
        <v>16</v>
      </c>
      <c r="B57" s="54"/>
      <c r="C57" s="54"/>
      <c r="D57" s="54"/>
      <c r="E57" s="54"/>
      <c r="F57" s="54"/>
    </row>
    <row r="58" spans="1:6" ht="24.75" customHeight="1">
      <c r="A58" s="54"/>
      <c r="B58" s="54"/>
      <c r="C58" s="54"/>
      <c r="D58" s="54"/>
      <c r="E58" s="54"/>
      <c r="F58" s="54"/>
    </row>
    <row r="59" spans="1:6">
      <c r="A59" s="22"/>
      <c r="B59" s="22"/>
      <c r="C59" s="22"/>
      <c r="D59" s="22"/>
      <c r="E59" s="1"/>
      <c r="F59" s="1"/>
    </row>
    <row r="60" spans="1:6">
      <c r="A60" s="23" t="s">
        <v>17</v>
      </c>
      <c r="B60" s="1"/>
      <c r="C60" s="1"/>
      <c r="D60" s="1"/>
      <c r="E60" s="1"/>
      <c r="F60" s="1"/>
    </row>
    <row r="61" spans="1:6">
      <c r="A61" s="22" t="s">
        <v>18</v>
      </c>
      <c r="B61" s="22"/>
      <c r="C61" s="22" t="s">
        <v>26</v>
      </c>
      <c r="D61" s="22"/>
      <c r="E61" s="1"/>
      <c r="F61" s="1"/>
    </row>
    <row r="62" spans="1:6">
      <c r="A62" s="1" t="s">
        <v>19</v>
      </c>
      <c r="B62" s="1"/>
      <c r="C62" s="1"/>
      <c r="D62" s="1"/>
      <c r="E62" s="1"/>
      <c r="F62" s="1"/>
    </row>
    <row r="63" spans="1:6">
      <c r="A63" s="1"/>
      <c r="B63" s="1"/>
      <c r="C63" s="1"/>
      <c r="D63" s="1"/>
      <c r="E63" s="1"/>
      <c r="F63" s="1"/>
    </row>
    <row r="64" spans="1:6">
      <c r="A64" s="1" t="s">
        <v>20</v>
      </c>
      <c r="B64" s="1"/>
      <c r="C64" s="1"/>
      <c r="D64" s="1"/>
      <c r="E64" s="1"/>
      <c r="F64" s="1"/>
    </row>
    <row r="65" spans="1:6">
      <c r="A65" s="1"/>
      <c r="B65" s="1"/>
      <c r="C65" s="1"/>
      <c r="D65" s="1"/>
      <c r="E65" s="1"/>
      <c r="F65" s="1"/>
    </row>
    <row r="66" spans="1:6">
      <c r="A66" s="1" t="s">
        <v>32</v>
      </c>
      <c r="B66" s="1"/>
      <c r="C66" s="1"/>
      <c r="D66" s="1"/>
      <c r="E66" s="1"/>
      <c r="F66" s="1"/>
    </row>
    <row r="67" spans="1:6" ht="5.25" customHeight="1">
      <c r="A67" s="1"/>
      <c r="B67" s="1"/>
      <c r="C67" s="1"/>
      <c r="D67" s="1"/>
      <c r="E67" s="1"/>
      <c r="F67" s="1"/>
    </row>
    <row r="68" spans="1:6">
      <c r="A68" s="1" t="s">
        <v>21</v>
      </c>
      <c r="B68" s="1"/>
      <c r="C68" s="1"/>
      <c r="D68" s="1"/>
      <c r="E68" s="1"/>
      <c r="F68" s="1"/>
    </row>
    <row r="69" spans="1:6">
      <c r="A69" s="51" t="s">
        <v>22</v>
      </c>
      <c r="B69" s="51"/>
      <c r="C69" s="51"/>
      <c r="D69" s="51"/>
      <c r="E69" s="1"/>
      <c r="F69" s="1"/>
    </row>
    <row r="70" spans="1:6">
      <c r="A70" s="1" t="s">
        <v>23</v>
      </c>
      <c r="B70" s="1"/>
      <c r="C70" s="1"/>
      <c r="D70" s="1"/>
      <c r="E70" s="1"/>
      <c r="F70" s="1"/>
    </row>
    <row r="71" spans="1:6">
      <c r="A71" s="1" t="s">
        <v>24</v>
      </c>
      <c r="B71" s="1"/>
      <c r="C71" s="1"/>
      <c r="D71" s="1"/>
      <c r="E71" s="1"/>
      <c r="F71" s="1"/>
    </row>
  </sheetData>
  <mergeCells count="39">
    <mergeCell ref="A69:D69"/>
    <mergeCell ref="D52:E52"/>
    <mergeCell ref="D53:E53"/>
    <mergeCell ref="A54:A55"/>
    <mergeCell ref="B54:B55"/>
    <mergeCell ref="C54:C55"/>
    <mergeCell ref="D54:E55"/>
    <mergeCell ref="A57:F58"/>
    <mergeCell ref="A48:F49"/>
    <mergeCell ref="D51:E51"/>
    <mergeCell ref="F54:F55"/>
    <mergeCell ref="B31:D31"/>
    <mergeCell ref="B32:D32"/>
    <mergeCell ref="B33:D33"/>
    <mergeCell ref="B38:D38"/>
    <mergeCell ref="B37:D37"/>
    <mergeCell ref="B36:D36"/>
    <mergeCell ref="B22:D22"/>
    <mergeCell ref="B23:D23"/>
    <mergeCell ref="B26:D26"/>
    <mergeCell ref="B27:D27"/>
    <mergeCell ref="B28:D28"/>
    <mergeCell ref="B16:D16"/>
    <mergeCell ref="B17:D17"/>
    <mergeCell ref="B18:D18"/>
    <mergeCell ref="B12:D12"/>
    <mergeCell ref="B21:D21"/>
    <mergeCell ref="B6:D6"/>
    <mergeCell ref="B7:D7"/>
    <mergeCell ref="B8:D8"/>
    <mergeCell ref="B11:D11"/>
    <mergeCell ref="B13:D13"/>
    <mergeCell ref="A1:F1"/>
    <mergeCell ref="A2:F2"/>
    <mergeCell ref="D3:F3"/>
    <mergeCell ref="A4:A5"/>
    <mergeCell ref="B4:D4"/>
    <mergeCell ref="E4:E5"/>
    <mergeCell ref="F4:F5"/>
  </mergeCells>
  <pageMargins left="0.70866141732283472" right="0.70866141732283472" top="0.74803149606299213" bottom="0.74803149606299213" header="0.31496062992125984" footer="0.31496062992125984"/>
  <pageSetup paperSize="9"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election sqref="A1:F26"/>
    </sheetView>
  </sheetViews>
  <sheetFormatPr defaultRowHeight="1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2013-05-15T10:38:51Z</dcterms:modified>
</cp:coreProperties>
</file>